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15" windowHeight="8115" activeTab="1"/>
  </bookViews>
  <sheets>
    <sheet name="Council Area" sheetId="1" r:id="rId1"/>
    <sheet name="Parliament Constituency" sheetId="2" r:id="rId2"/>
  </sheets>
  <calcPr calcId="144525"/>
</workbook>
</file>

<file path=xl/sharedStrings.xml><?xml version="1.0" encoding="utf-8"?>
<sst xmlns="http://schemas.openxmlformats.org/spreadsheetml/2006/main" count="98" uniqueCount="47">
  <si>
    <t>Child Tax Credit</t>
  </si>
  <si>
    <t>Universal Credit</t>
  </si>
  <si>
    <t>CTC and UC</t>
  </si>
  <si>
    <t>Local child Poverty rates 2021/22</t>
  </si>
  <si>
    <t>Gov name</t>
  </si>
  <si>
    <t>Nation/ region</t>
  </si>
  <si>
    <t>Total children in 2020/21</t>
  </si>
  <si>
    <t>Households affected</t>
  </si>
  <si>
    <t>Children affected</t>
  </si>
  <si>
    <t>Children subjected</t>
  </si>
  <si>
    <t>% of total children affected by 2CL</t>
  </si>
  <si>
    <t>Number</t>
  </si>
  <si>
    <t>%</t>
  </si>
  <si>
    <t>Belfast</t>
  </si>
  <si>
    <t>Northern Ireland</t>
  </si>
  <si>
    <t>Mid Ulster</t>
  </si>
  <si>
    <t>Derry City and Strabane</t>
  </si>
  <si>
    <t>Newry, Mourne and Down</t>
  </si>
  <si>
    <t>Causeway Coast and Glens</t>
  </si>
  <si>
    <t>Armagh City, Banbridge and Craigav</t>
  </si>
  <si>
    <t>Fermanagh and Omagh</t>
  </si>
  <si>
    <t>Antrim and Newtownabbey</t>
  </si>
  <si>
    <t>Ards and North Down</t>
  </si>
  <si>
    <t>Mid and East Antrim</t>
  </si>
  <si>
    <t>Lisburn and Castlereagh</t>
  </si>
  <si>
    <t>Total</t>
  </si>
  <si>
    <t>Local child poverty data 2021/22</t>
  </si>
  <si>
    <t>Total number of children</t>
  </si>
  <si>
    <t>% of children affected by 2CL</t>
  </si>
  <si>
    <t>Belfast West</t>
  </si>
  <si>
    <t>Belfast North</t>
  </si>
  <si>
    <t>Foyle</t>
  </si>
  <si>
    <t>Newry and Armagh</t>
  </si>
  <si>
    <t>West Tyrone</t>
  </si>
  <si>
    <t>Upper Bann</t>
  </si>
  <si>
    <t>East Londonderry</t>
  </si>
  <si>
    <t>South Down</t>
  </si>
  <si>
    <t>Fermanagh and South Tyrone</t>
  </si>
  <si>
    <t>North Antrim</t>
  </si>
  <si>
    <t>Strangford</t>
  </si>
  <si>
    <t>East Antrim</t>
  </si>
  <si>
    <t>Belfast South</t>
  </si>
  <si>
    <t>South Antrim</t>
  </si>
  <si>
    <t>Belfast East</t>
  </si>
  <si>
    <t>Lagan Valley</t>
  </si>
  <si>
    <t>North Down</t>
  </si>
  <si>
    <t>Totals: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</si>
</sst>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%"/>
  </numFmts>
  <fonts count="24">
    <font>
      <sz val="11"/>
      <color theme="1"/>
      <name val="Calibri"/>
      <charset val="134"/>
      <scheme val="minor"/>
    </font>
    <font>
      <sz val="11"/>
      <color theme="1"/>
      <name val="Calibri Light"/>
      <charset val="134"/>
      <scheme val="major"/>
    </font>
    <font>
      <b/>
      <sz val="11"/>
      <color theme="1"/>
      <name val="Calibri Light"/>
      <charset val="134"/>
      <scheme val="major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  <xf numFmtId="9" fontId="23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1" fillId="0" borderId="0" xfId="0" applyFont="1" applyFill="1" applyAlignment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 applyFill="1" applyAlignment="1"/>
    <xf numFmtId="0" fontId="1" fillId="0" borderId="0" xfId="0" applyFont="1" applyFill="1" applyAlignment="1">
      <alignment wrapText="1"/>
    </xf>
    <xf numFmtId="0" fontId="2" fillId="2" borderId="0" xfId="0" applyFont="1" applyFill="1" applyAlignment="1">
      <alignment horizontal="right" wrapText="1"/>
    </xf>
    <xf numFmtId="0" fontId="2" fillId="3" borderId="0" xfId="0" applyFont="1" applyFill="1" applyAlignment="1">
      <alignment horizontal="right" wrapText="1"/>
    </xf>
    <xf numFmtId="1" fontId="1" fillId="0" borderId="0" xfId="0" applyNumberFormat="1" applyFont="1" applyFill="1" applyAlignment="1"/>
    <xf numFmtId="0" fontId="1" fillId="2" borderId="0" xfId="0" applyFont="1" applyFill="1" applyAlignment="1">
      <alignment horizontal="right"/>
    </xf>
    <xf numFmtId="0" fontId="1" fillId="3" borderId="0" xfId="0" applyFont="1" applyFill="1" applyAlignment="1">
      <alignment horizontal="right"/>
    </xf>
    <xf numFmtId="1" fontId="3" fillId="0" borderId="0" xfId="0" applyNumberFormat="1" applyFont="1">
      <alignment vertical="center"/>
    </xf>
    <xf numFmtId="0" fontId="3" fillId="2" borderId="0" xfId="0" applyNumberFormat="1" applyFont="1" applyFill="1">
      <alignment vertical="center"/>
    </xf>
    <xf numFmtId="0" fontId="3" fillId="3" borderId="0" xfId="0" applyNumberFormat="1" applyFont="1" applyFill="1">
      <alignment vertical="center"/>
    </xf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0" fontId="1" fillId="4" borderId="0" xfId="0" applyFont="1" applyFill="1" applyAlignment="1"/>
    <xf numFmtId="10" fontId="1" fillId="0" borderId="0" xfId="3" applyNumberFormat="1" applyFont="1" applyAlignment="1"/>
    <xf numFmtId="178" fontId="1" fillId="0" borderId="0" xfId="49" applyNumberFormat="1" applyFont="1"/>
    <xf numFmtId="0" fontId="3" fillId="4" borderId="0" xfId="0" applyNumberFormat="1" applyFont="1" applyFill="1">
      <alignment vertical="center"/>
    </xf>
    <xf numFmtId="10" fontId="3" fillId="0" borderId="0" xfId="0" applyNumberFormat="1" applyFont="1">
      <alignment vertical="center"/>
    </xf>
    <xf numFmtId="0" fontId="0" fillId="5" borderId="0" xfId="0" applyFill="1">
      <alignment vertical="center"/>
    </xf>
    <xf numFmtId="0" fontId="2" fillId="5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5" borderId="0" xfId="0" applyFont="1" applyFill="1" applyAlignment="1">
      <alignment horizontal="right" wrapText="1"/>
    </xf>
    <xf numFmtId="0" fontId="0" fillId="0" borderId="0" xfId="0" applyFont="1" applyFill="1" applyAlignment="1"/>
    <xf numFmtId="1" fontId="1" fillId="5" borderId="0" xfId="0" applyNumberFormat="1" applyFont="1" applyFill="1" applyAlignment="1">
      <alignment horizontal="right"/>
    </xf>
    <xf numFmtId="1" fontId="1" fillId="3" borderId="0" xfId="0" applyNumberFormat="1" applyFont="1" applyFill="1" applyAlignment="1">
      <alignment horizontal="right"/>
    </xf>
    <xf numFmtId="0" fontId="3" fillId="0" borderId="0" xfId="0" applyFont="1">
      <alignment vertical="center"/>
    </xf>
    <xf numFmtId="1" fontId="3" fillId="5" borderId="0" xfId="0" applyNumberFormat="1" applyFont="1" applyFill="1">
      <alignment vertical="center"/>
    </xf>
    <xf numFmtId="1" fontId="3" fillId="3" borderId="0" xfId="0" applyNumberFormat="1" applyFont="1" applyFill="1">
      <alignment vertical="center"/>
    </xf>
    <xf numFmtId="0" fontId="3" fillId="0" borderId="0" xfId="0" applyFont="1" applyFill="1" applyAlignment="1"/>
    <xf numFmtId="1" fontId="1" fillId="4" borderId="0" xfId="0" applyNumberFormat="1" applyFont="1" applyFill="1" applyAlignment="1">
      <alignment horizontal="right"/>
    </xf>
    <xf numFmtId="178" fontId="0" fillId="0" borderId="0" xfId="49" applyNumberFormat="1" applyFont="1"/>
    <xf numFmtId="1" fontId="3" fillId="4" borderId="0" xfId="0" applyNumberFormat="1" applyFont="1" applyFill="1">
      <alignment vertical="center"/>
    </xf>
    <xf numFmtId="0" fontId="3" fillId="0" borderId="0" xfId="0" applyNumberFormat="1" applyFont="1">
      <alignment vertic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Percent 5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workbookViewId="0">
      <selection activeCell="J17" sqref="J17"/>
    </sheetView>
  </sheetViews>
  <sheetFormatPr defaultColWidth="9.14285714285714" defaultRowHeight="15"/>
  <cols>
    <col min="1" max="1" width="34.8571428571429" customWidth="1"/>
    <col min="4" max="4" width="12.5714285714286" style="25" customWidth="1"/>
    <col min="5" max="5" width="9.14285714285714" style="25"/>
    <col min="6" max="6" width="11.7142857142857" style="25" customWidth="1"/>
    <col min="7" max="7" width="12.8571428571429" style="2" customWidth="1"/>
    <col min="8" max="8" width="9.14285714285714" style="2"/>
    <col min="9" max="9" width="11.4285714285714" style="2" customWidth="1"/>
    <col min="10" max="10" width="12.4285714285714" style="3" customWidth="1"/>
    <col min="11" max="11" width="9.14285714285714" style="3"/>
    <col min="12" max="12" width="10.7142857142857" style="3" customWidth="1"/>
  </cols>
  <sheetData>
    <row r="1" spans="1:18">
      <c r="A1" s="19"/>
      <c r="B1" s="19"/>
      <c r="C1" s="19"/>
      <c r="D1" s="26" t="s">
        <v>0</v>
      </c>
      <c r="E1" s="26"/>
      <c r="F1" s="26"/>
      <c r="G1" s="27" t="s">
        <v>1</v>
      </c>
      <c r="H1" s="27"/>
      <c r="I1" s="27"/>
      <c r="J1" s="17" t="s">
        <v>2</v>
      </c>
      <c r="K1" s="17"/>
      <c r="L1" s="17"/>
      <c r="M1" s="19"/>
      <c r="N1" s="35" t="s">
        <v>3</v>
      </c>
      <c r="O1" s="29"/>
      <c r="P1" s="19"/>
      <c r="Q1" s="19"/>
      <c r="R1" s="19"/>
    </row>
    <row r="2" ht="75" spans="1:18">
      <c r="A2" s="19" t="s">
        <v>4</v>
      </c>
      <c r="B2" s="19" t="s">
        <v>5</v>
      </c>
      <c r="C2" s="19" t="s">
        <v>6</v>
      </c>
      <c r="D2" s="28" t="s">
        <v>7</v>
      </c>
      <c r="E2" s="28" t="s">
        <v>8</v>
      </c>
      <c r="F2" s="28" t="s">
        <v>9</v>
      </c>
      <c r="G2" s="10" t="s">
        <v>7</v>
      </c>
      <c r="H2" s="10" t="s">
        <v>8</v>
      </c>
      <c r="I2" s="10" t="s">
        <v>9</v>
      </c>
      <c r="J2" s="18" t="s">
        <v>7</v>
      </c>
      <c r="K2" s="18" t="s">
        <v>8</v>
      </c>
      <c r="L2" s="18" t="s">
        <v>9</v>
      </c>
      <c r="M2" s="19" t="s">
        <v>10</v>
      </c>
      <c r="N2" s="19" t="s">
        <v>11</v>
      </c>
      <c r="O2" s="19" t="s">
        <v>12</v>
      </c>
      <c r="P2" s="19"/>
      <c r="Q2" s="19"/>
      <c r="R2" s="19"/>
    </row>
    <row r="3" spans="1:18">
      <c r="A3" s="4" t="s">
        <v>13</v>
      </c>
      <c r="B3" s="29" t="s">
        <v>14</v>
      </c>
      <c r="C3" s="11">
        <v>76602.5263734925</v>
      </c>
      <c r="D3" s="30">
        <v>1150</v>
      </c>
      <c r="E3" s="30">
        <v>4120</v>
      </c>
      <c r="F3" s="30">
        <v>1320</v>
      </c>
      <c r="G3" s="31">
        <v>1600</v>
      </c>
      <c r="H3" s="31">
        <v>5520</v>
      </c>
      <c r="I3" s="31">
        <v>1880</v>
      </c>
      <c r="J3" s="36">
        <f t="shared" ref="J3:J13" si="0">SUM(D3+G3)</f>
        <v>2750</v>
      </c>
      <c r="K3" s="36">
        <f t="shared" ref="K3:K13" si="1">SUM(E3+H3)</f>
        <v>9640</v>
      </c>
      <c r="L3" s="36">
        <f t="shared" ref="L3:L13" si="2">SUM(F3+I3)</f>
        <v>3200</v>
      </c>
      <c r="M3" s="21">
        <v>0.1258</v>
      </c>
      <c r="N3" s="29">
        <v>18624</v>
      </c>
      <c r="O3" s="37">
        <v>0.243125140666962</v>
      </c>
      <c r="P3" s="29"/>
      <c r="Q3" s="4"/>
      <c r="R3" s="29"/>
    </row>
    <row r="4" spans="1:18">
      <c r="A4" s="4" t="s">
        <v>15</v>
      </c>
      <c r="B4" s="29" t="s">
        <v>14</v>
      </c>
      <c r="C4" s="11">
        <v>34580.1999091053</v>
      </c>
      <c r="D4" s="30">
        <v>560</v>
      </c>
      <c r="E4" s="30">
        <v>2070</v>
      </c>
      <c r="F4" s="30">
        <v>650</v>
      </c>
      <c r="G4" s="31">
        <v>580</v>
      </c>
      <c r="H4" s="31">
        <v>2020</v>
      </c>
      <c r="I4" s="31">
        <v>700</v>
      </c>
      <c r="J4" s="36">
        <f t="shared" si="0"/>
        <v>1140</v>
      </c>
      <c r="K4" s="36">
        <f t="shared" si="1"/>
        <v>4090</v>
      </c>
      <c r="L4" s="36">
        <f t="shared" si="2"/>
        <v>1350</v>
      </c>
      <c r="M4" s="21">
        <v>0.1182</v>
      </c>
      <c r="N4" s="29">
        <v>5745</v>
      </c>
      <c r="O4" s="37">
        <v>0.166135534644127</v>
      </c>
      <c r="P4" s="29"/>
      <c r="Q4" s="4"/>
      <c r="R4" s="29"/>
    </row>
    <row r="5" spans="1:18">
      <c r="A5" s="4" t="s">
        <v>16</v>
      </c>
      <c r="B5" s="29" t="s">
        <v>14</v>
      </c>
      <c r="C5" s="11">
        <v>38595.8214468407</v>
      </c>
      <c r="D5" s="30">
        <v>510</v>
      </c>
      <c r="E5" s="30">
        <v>1770</v>
      </c>
      <c r="F5" s="30">
        <v>560</v>
      </c>
      <c r="G5" s="31">
        <v>740</v>
      </c>
      <c r="H5" s="31">
        <v>2530</v>
      </c>
      <c r="I5" s="31">
        <v>860</v>
      </c>
      <c r="J5" s="36">
        <f t="shared" si="0"/>
        <v>1250</v>
      </c>
      <c r="K5" s="36">
        <f t="shared" si="1"/>
        <v>4300</v>
      </c>
      <c r="L5" s="36">
        <f t="shared" si="2"/>
        <v>1420</v>
      </c>
      <c r="M5" s="21">
        <v>0.1114</v>
      </c>
      <c r="N5" s="29">
        <v>9027</v>
      </c>
      <c r="O5" s="37">
        <v>0.233885422348976</v>
      </c>
      <c r="P5" s="29"/>
      <c r="Q5" s="4"/>
      <c r="R5" s="29"/>
    </row>
    <row r="6" spans="1:18">
      <c r="A6" s="4" t="s">
        <v>17</v>
      </c>
      <c r="B6" s="29" t="s">
        <v>14</v>
      </c>
      <c r="C6" s="11">
        <v>47065.3264809453</v>
      </c>
      <c r="D6" s="30">
        <v>620</v>
      </c>
      <c r="E6" s="30">
        <v>2280</v>
      </c>
      <c r="F6" s="30">
        <v>710</v>
      </c>
      <c r="G6" s="31">
        <v>740</v>
      </c>
      <c r="H6" s="31">
        <v>2570</v>
      </c>
      <c r="I6" s="31">
        <v>880</v>
      </c>
      <c r="J6" s="36">
        <f t="shared" si="0"/>
        <v>1360</v>
      </c>
      <c r="K6" s="36">
        <f t="shared" si="1"/>
        <v>4850</v>
      </c>
      <c r="L6" s="36">
        <f t="shared" si="2"/>
        <v>1590</v>
      </c>
      <c r="M6" s="21">
        <v>0.103</v>
      </c>
      <c r="N6" s="29">
        <v>11438</v>
      </c>
      <c r="O6" s="37">
        <v>0.243023917078972</v>
      </c>
      <c r="P6" s="29"/>
      <c r="Q6" s="4"/>
      <c r="R6" s="29"/>
    </row>
    <row r="7" spans="1:18">
      <c r="A7" s="4" t="s">
        <v>18</v>
      </c>
      <c r="B7" s="29" t="s">
        <v>14</v>
      </c>
      <c r="C7" s="11">
        <v>32721.3527911681</v>
      </c>
      <c r="D7" s="30">
        <v>360</v>
      </c>
      <c r="E7" s="30">
        <v>1340</v>
      </c>
      <c r="F7" s="30">
        <v>430</v>
      </c>
      <c r="G7" s="31">
        <v>570</v>
      </c>
      <c r="H7" s="31">
        <v>1960</v>
      </c>
      <c r="I7" s="31">
        <v>670</v>
      </c>
      <c r="J7" s="36">
        <f t="shared" si="0"/>
        <v>930</v>
      </c>
      <c r="K7" s="36">
        <f t="shared" si="1"/>
        <v>3300</v>
      </c>
      <c r="L7" s="36">
        <f t="shared" si="2"/>
        <v>1100</v>
      </c>
      <c r="M7" s="21">
        <v>0.1008</v>
      </c>
      <c r="N7" s="29">
        <v>7426</v>
      </c>
      <c r="O7" s="37">
        <v>0.226946607232094</v>
      </c>
      <c r="P7" s="29"/>
      <c r="Q7" s="4"/>
      <c r="R7" s="29"/>
    </row>
    <row r="8" spans="1:18">
      <c r="A8" s="4" t="s">
        <v>19</v>
      </c>
      <c r="B8" s="29" t="s">
        <v>14</v>
      </c>
      <c r="C8" s="11">
        <v>56338.1629068366</v>
      </c>
      <c r="D8" s="30">
        <v>670</v>
      </c>
      <c r="E8" s="30">
        <v>2470</v>
      </c>
      <c r="F8" s="30">
        <v>780</v>
      </c>
      <c r="G8" s="31">
        <v>920</v>
      </c>
      <c r="H8" s="31">
        <v>3160</v>
      </c>
      <c r="I8" s="31">
        <v>1110</v>
      </c>
      <c r="J8" s="36">
        <f t="shared" si="0"/>
        <v>1590</v>
      </c>
      <c r="K8" s="36">
        <f t="shared" si="1"/>
        <v>5630</v>
      </c>
      <c r="L8" s="36">
        <f t="shared" si="2"/>
        <v>1890</v>
      </c>
      <c r="M8" s="21">
        <v>0.0999</v>
      </c>
      <c r="N8" s="29">
        <v>12207</v>
      </c>
      <c r="O8" s="37">
        <v>0.216673731803894</v>
      </c>
      <c r="P8" s="29"/>
      <c r="Q8" s="4"/>
      <c r="R8" s="29"/>
    </row>
    <row r="9" spans="1:18">
      <c r="A9" s="4" t="s">
        <v>20</v>
      </c>
      <c r="B9" s="29" t="s">
        <v>14</v>
      </c>
      <c r="C9" s="11">
        <v>29752.0853610281</v>
      </c>
      <c r="D9" s="30">
        <v>370</v>
      </c>
      <c r="E9" s="30">
        <v>1400</v>
      </c>
      <c r="F9" s="30">
        <v>440</v>
      </c>
      <c r="G9" s="31">
        <v>400</v>
      </c>
      <c r="H9" s="31">
        <v>1390</v>
      </c>
      <c r="I9" s="31">
        <v>470</v>
      </c>
      <c r="J9" s="36">
        <f t="shared" si="0"/>
        <v>770</v>
      </c>
      <c r="K9" s="36">
        <f t="shared" si="1"/>
        <v>2790</v>
      </c>
      <c r="L9" s="36">
        <f t="shared" si="2"/>
        <v>910</v>
      </c>
      <c r="M9" s="21">
        <v>0.0937</v>
      </c>
      <c r="N9" s="29">
        <v>6616</v>
      </c>
      <c r="O9" s="37">
        <v>0.222370967268944</v>
      </c>
      <c r="P9" s="29"/>
      <c r="Q9" s="4"/>
      <c r="R9" s="29"/>
    </row>
    <row r="10" spans="1:18">
      <c r="A10" s="4" t="s">
        <v>21</v>
      </c>
      <c r="B10" s="29" t="s">
        <v>14</v>
      </c>
      <c r="C10" s="11">
        <v>34451.2584093872</v>
      </c>
      <c r="D10" s="30">
        <v>300</v>
      </c>
      <c r="E10" s="30">
        <v>1090</v>
      </c>
      <c r="F10" s="30">
        <v>340</v>
      </c>
      <c r="G10" s="31">
        <v>490</v>
      </c>
      <c r="H10" s="31">
        <v>1680</v>
      </c>
      <c r="I10" s="31">
        <v>570</v>
      </c>
      <c r="J10" s="36">
        <f t="shared" si="0"/>
        <v>790</v>
      </c>
      <c r="K10" s="36">
        <f t="shared" si="1"/>
        <v>2770</v>
      </c>
      <c r="L10" s="36">
        <f t="shared" si="2"/>
        <v>910</v>
      </c>
      <c r="M10" s="21">
        <v>0.0804</v>
      </c>
      <c r="N10" s="29">
        <v>6552</v>
      </c>
      <c r="O10" s="37">
        <v>0.190181732177734</v>
      </c>
      <c r="P10" s="29"/>
      <c r="Q10" s="4"/>
      <c r="R10" s="29"/>
    </row>
    <row r="11" spans="1:18">
      <c r="A11" s="4" t="s">
        <v>22</v>
      </c>
      <c r="B11" s="29" t="s">
        <v>14</v>
      </c>
      <c r="C11" s="11">
        <v>35170.4285178185</v>
      </c>
      <c r="D11" s="30">
        <v>290</v>
      </c>
      <c r="E11" s="30">
        <v>1050</v>
      </c>
      <c r="F11" s="30">
        <v>340</v>
      </c>
      <c r="G11" s="31">
        <v>430</v>
      </c>
      <c r="H11" s="31">
        <v>1480</v>
      </c>
      <c r="I11" s="31">
        <v>500</v>
      </c>
      <c r="J11" s="36">
        <f t="shared" si="0"/>
        <v>720</v>
      </c>
      <c r="K11" s="36">
        <f t="shared" si="1"/>
        <v>2530</v>
      </c>
      <c r="L11" s="36">
        <f t="shared" si="2"/>
        <v>840</v>
      </c>
      <c r="M11" s="21">
        <v>0.0719</v>
      </c>
      <c r="N11" s="29">
        <v>6459</v>
      </c>
      <c r="O11" s="37">
        <v>0.183648601174355</v>
      </c>
      <c r="P11" s="29"/>
      <c r="Q11" s="4"/>
      <c r="R11" s="29"/>
    </row>
    <row r="12" spans="1:18">
      <c r="A12" s="4" t="s">
        <v>23</v>
      </c>
      <c r="B12" s="29" t="s">
        <v>14</v>
      </c>
      <c r="C12" s="11">
        <v>41598.1606619239</v>
      </c>
      <c r="D12" s="30">
        <v>340</v>
      </c>
      <c r="E12" s="30">
        <v>1240</v>
      </c>
      <c r="F12" s="30">
        <v>380</v>
      </c>
      <c r="G12" s="31">
        <v>460</v>
      </c>
      <c r="H12" s="31">
        <v>1590</v>
      </c>
      <c r="I12" s="31">
        <v>550</v>
      </c>
      <c r="J12" s="36">
        <f t="shared" si="0"/>
        <v>800</v>
      </c>
      <c r="K12" s="36">
        <f t="shared" si="1"/>
        <v>2830</v>
      </c>
      <c r="L12" s="36">
        <f t="shared" si="2"/>
        <v>930</v>
      </c>
      <c r="M12" s="21">
        <v>0.068</v>
      </c>
      <c r="N12" s="29">
        <v>8813</v>
      </c>
      <c r="O12" s="37">
        <v>0.211860328912735</v>
      </c>
      <c r="P12" s="29"/>
      <c r="Q12" s="4"/>
      <c r="R12" s="29"/>
    </row>
    <row r="13" spans="1:18">
      <c r="A13" s="4" t="s">
        <v>24</v>
      </c>
      <c r="B13" s="29" t="s">
        <v>14</v>
      </c>
      <c r="C13" s="11">
        <v>35329.7371339163</v>
      </c>
      <c r="D13" s="30">
        <v>270</v>
      </c>
      <c r="E13" s="30">
        <v>960</v>
      </c>
      <c r="F13" s="30">
        <v>300</v>
      </c>
      <c r="G13" s="31">
        <v>390</v>
      </c>
      <c r="H13" s="31">
        <v>1350</v>
      </c>
      <c r="I13" s="31">
        <v>470</v>
      </c>
      <c r="J13" s="36">
        <f t="shared" si="0"/>
        <v>660</v>
      </c>
      <c r="K13" s="36">
        <f t="shared" si="1"/>
        <v>2310</v>
      </c>
      <c r="L13" s="36">
        <f t="shared" si="2"/>
        <v>770</v>
      </c>
      <c r="M13" s="21">
        <v>0.0653</v>
      </c>
      <c r="N13" s="29">
        <v>5615</v>
      </c>
      <c r="O13" s="37">
        <v>0.158931270241737</v>
      </c>
      <c r="P13" s="29"/>
      <c r="Q13" s="4"/>
      <c r="R13" s="29"/>
    </row>
    <row r="15" spans="1:15">
      <c r="A15" s="32" t="s">
        <v>25</v>
      </c>
      <c r="B15" s="32"/>
      <c r="C15" s="14">
        <f t="shared" ref="C15:L15" si="3">SUM(C3:C13)</f>
        <v>462205.059992463</v>
      </c>
      <c r="D15" s="33">
        <f t="shared" si="3"/>
        <v>5440</v>
      </c>
      <c r="E15" s="33">
        <f t="shared" si="3"/>
        <v>19790</v>
      </c>
      <c r="F15" s="33">
        <f t="shared" si="3"/>
        <v>6250</v>
      </c>
      <c r="G15" s="34">
        <f t="shared" si="3"/>
        <v>7320</v>
      </c>
      <c r="H15" s="34">
        <f t="shared" si="3"/>
        <v>25250</v>
      </c>
      <c r="I15" s="34">
        <f t="shared" si="3"/>
        <v>8660</v>
      </c>
      <c r="J15" s="38">
        <f t="shared" si="3"/>
        <v>12760</v>
      </c>
      <c r="K15" s="38">
        <f t="shared" si="3"/>
        <v>45040</v>
      </c>
      <c r="L15" s="38">
        <f t="shared" si="3"/>
        <v>14910</v>
      </c>
      <c r="M15" s="24">
        <v>0.0974</v>
      </c>
      <c r="N15" s="39">
        <f>SUM(N3:N13)</f>
        <v>98522</v>
      </c>
      <c r="O15" s="24">
        <v>0.2132</v>
      </c>
    </row>
  </sheetData>
  <sortState ref="A3:O13">
    <sortCondition ref="M3:M13" descending="1"/>
  </sortState>
  <mergeCells count="3">
    <mergeCell ref="D1:F1"/>
    <mergeCell ref="G1:I1"/>
    <mergeCell ref="J1:L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topLeftCell="A2" workbookViewId="0">
      <selection activeCell="G6" sqref="G6"/>
    </sheetView>
  </sheetViews>
  <sheetFormatPr defaultColWidth="9.14285714285714" defaultRowHeight="15"/>
  <cols>
    <col min="1" max="1" width="29.1428571428571" customWidth="1"/>
    <col min="2" max="2" width="16.7142857142857" customWidth="1"/>
    <col min="4" max="4" width="12.7142857142857" style="1" customWidth="1"/>
    <col min="5" max="5" width="9.14285714285714" style="1"/>
    <col min="6" max="6" width="11.8571428571429" style="1" customWidth="1"/>
    <col min="7" max="7" width="12.7142857142857" style="2" customWidth="1"/>
    <col min="8" max="8" width="9.14285714285714" style="2"/>
    <col min="9" max="9" width="10.2857142857143" style="2" customWidth="1"/>
    <col min="10" max="10" width="12.2857142857143" style="3" customWidth="1"/>
    <col min="11" max="11" width="9.14285714285714" style="3"/>
    <col min="12" max="12" width="11.4285714285714" style="3" customWidth="1"/>
  </cols>
  <sheetData>
    <row r="1" spans="1:15">
      <c r="A1" s="4"/>
      <c r="B1" s="4"/>
      <c r="C1" s="4"/>
      <c r="D1" s="5" t="s">
        <v>0</v>
      </c>
      <c r="E1" s="5"/>
      <c r="F1" s="5"/>
      <c r="G1" s="6" t="s">
        <v>1</v>
      </c>
      <c r="H1" s="6"/>
      <c r="I1" s="6"/>
      <c r="J1" s="17" t="s">
        <v>2</v>
      </c>
      <c r="K1" s="17"/>
      <c r="L1" s="17"/>
      <c r="M1" s="4"/>
      <c r="N1" s="7" t="s">
        <v>26</v>
      </c>
      <c r="O1" s="4"/>
    </row>
    <row r="2" ht="60" spans="1:15">
      <c r="A2" s="7" t="s">
        <v>4</v>
      </c>
      <c r="B2" s="7" t="s">
        <v>5</v>
      </c>
      <c r="C2" s="8" t="s">
        <v>27</v>
      </c>
      <c r="D2" s="9" t="s">
        <v>7</v>
      </c>
      <c r="E2" s="9" t="s">
        <v>8</v>
      </c>
      <c r="F2" s="9" t="s">
        <v>9</v>
      </c>
      <c r="G2" s="10" t="s">
        <v>7</v>
      </c>
      <c r="H2" s="10" t="s">
        <v>8</v>
      </c>
      <c r="I2" s="10" t="s">
        <v>9</v>
      </c>
      <c r="J2" s="18" t="s">
        <v>7</v>
      </c>
      <c r="K2" s="18" t="s">
        <v>8</v>
      </c>
      <c r="L2" s="18" t="s">
        <v>9</v>
      </c>
      <c r="M2" s="19" t="s">
        <v>28</v>
      </c>
      <c r="N2" s="7" t="s">
        <v>11</v>
      </c>
      <c r="O2" s="7" t="s">
        <v>12</v>
      </c>
    </row>
    <row r="3" spans="1:15">
      <c r="A3" s="4" t="s">
        <v>29</v>
      </c>
      <c r="B3" s="4" t="s">
        <v>14</v>
      </c>
      <c r="C3" s="11">
        <v>25135.7506818892</v>
      </c>
      <c r="D3" s="12">
        <v>510</v>
      </c>
      <c r="E3" s="12">
        <v>1850</v>
      </c>
      <c r="F3" s="12">
        <v>600</v>
      </c>
      <c r="G3" s="13">
        <v>630</v>
      </c>
      <c r="H3" s="13">
        <v>2170</v>
      </c>
      <c r="I3" s="13">
        <v>730</v>
      </c>
      <c r="J3" s="20">
        <f t="shared" ref="J3:J20" si="0">SUM(D3+G3)</f>
        <v>1140</v>
      </c>
      <c r="K3" s="20">
        <f t="shared" ref="K3:K20" si="1">SUM(E3+H3)</f>
        <v>4020</v>
      </c>
      <c r="L3" s="20">
        <f t="shared" ref="L3:L20" si="2">SUM(F3+I3)</f>
        <v>1330</v>
      </c>
      <c r="M3" s="21">
        <f t="shared" ref="M3:M20" si="3">K3/C3</f>
        <v>0.159931567227729</v>
      </c>
      <c r="N3" s="11">
        <v>7169</v>
      </c>
      <c r="O3" s="22">
        <v>0.28521129488945</v>
      </c>
    </row>
    <row r="4" spans="1:15">
      <c r="A4" s="4" t="s">
        <v>30</v>
      </c>
      <c r="B4" s="4" t="s">
        <v>14</v>
      </c>
      <c r="C4" s="11">
        <v>25995.5583974833</v>
      </c>
      <c r="D4" s="12">
        <v>410</v>
      </c>
      <c r="E4" s="12">
        <v>1430</v>
      </c>
      <c r="F4" s="12">
        <v>460</v>
      </c>
      <c r="G4" s="13">
        <v>620</v>
      </c>
      <c r="H4" s="13">
        <v>2150</v>
      </c>
      <c r="I4" s="13">
        <v>740</v>
      </c>
      <c r="J4" s="20">
        <f t="shared" si="0"/>
        <v>1030</v>
      </c>
      <c r="K4" s="20">
        <f t="shared" si="1"/>
        <v>3580</v>
      </c>
      <c r="L4" s="20">
        <f t="shared" si="2"/>
        <v>1200</v>
      </c>
      <c r="M4" s="21">
        <f t="shared" si="3"/>
        <v>0.137715833807463</v>
      </c>
      <c r="N4" s="11">
        <v>7183</v>
      </c>
      <c r="O4" s="22">
        <v>0.276316434144974</v>
      </c>
    </row>
    <row r="5" spans="1:15">
      <c r="A5" s="4" t="s">
        <v>31</v>
      </c>
      <c r="B5" s="4" t="s">
        <v>14</v>
      </c>
      <c r="C5" s="11">
        <v>26731.4099116265</v>
      </c>
      <c r="D5" s="12">
        <v>350</v>
      </c>
      <c r="E5" s="12">
        <v>1200</v>
      </c>
      <c r="F5" s="12">
        <v>380</v>
      </c>
      <c r="G5" s="13">
        <v>520</v>
      </c>
      <c r="H5" s="13">
        <v>1780</v>
      </c>
      <c r="I5" s="13">
        <v>600</v>
      </c>
      <c r="J5" s="20">
        <f t="shared" si="0"/>
        <v>870</v>
      </c>
      <c r="K5" s="20">
        <f t="shared" si="1"/>
        <v>2980</v>
      </c>
      <c r="L5" s="20">
        <f t="shared" si="2"/>
        <v>980</v>
      </c>
      <c r="M5" s="21">
        <f t="shared" si="3"/>
        <v>0.111479342460866</v>
      </c>
      <c r="N5" s="11">
        <v>6122</v>
      </c>
      <c r="O5" s="22">
        <v>0.229018971323967</v>
      </c>
    </row>
    <row r="6" spans="1:15">
      <c r="A6" s="4" t="s">
        <v>32</v>
      </c>
      <c r="B6" s="4" t="s">
        <v>14</v>
      </c>
      <c r="C6" s="11">
        <v>32771.4460587322</v>
      </c>
      <c r="D6" s="12">
        <v>460</v>
      </c>
      <c r="E6" s="12">
        <v>1690</v>
      </c>
      <c r="F6" s="12">
        <v>530</v>
      </c>
      <c r="G6" s="13">
        <v>560</v>
      </c>
      <c r="H6" s="13">
        <v>1920</v>
      </c>
      <c r="I6" s="13">
        <v>660</v>
      </c>
      <c r="J6" s="20">
        <f t="shared" si="0"/>
        <v>1020</v>
      </c>
      <c r="K6" s="20">
        <f t="shared" si="1"/>
        <v>3610</v>
      </c>
      <c r="L6" s="20">
        <f t="shared" si="2"/>
        <v>1190</v>
      </c>
      <c r="M6" s="21">
        <f t="shared" si="3"/>
        <v>0.110156872343388</v>
      </c>
      <c r="N6" s="11">
        <v>8609</v>
      </c>
      <c r="O6" s="22">
        <v>0.262698203325272</v>
      </c>
    </row>
    <row r="7" spans="1:15">
      <c r="A7" s="4" t="s">
        <v>33</v>
      </c>
      <c r="B7" s="4" t="s">
        <v>14</v>
      </c>
      <c r="C7" s="11">
        <v>24027.199703545</v>
      </c>
      <c r="D7" s="12">
        <v>310</v>
      </c>
      <c r="E7" s="12">
        <v>1140</v>
      </c>
      <c r="F7" s="12">
        <v>370</v>
      </c>
      <c r="G7" s="13">
        <v>400</v>
      </c>
      <c r="H7" s="13">
        <v>1380</v>
      </c>
      <c r="I7" s="13">
        <v>470</v>
      </c>
      <c r="J7" s="20">
        <f t="shared" si="0"/>
        <v>710</v>
      </c>
      <c r="K7" s="20">
        <f t="shared" si="1"/>
        <v>2520</v>
      </c>
      <c r="L7" s="20">
        <f t="shared" si="2"/>
        <v>840</v>
      </c>
      <c r="M7" s="21">
        <f t="shared" si="3"/>
        <v>0.104881136008046</v>
      </c>
      <c r="N7" s="11">
        <v>5341</v>
      </c>
      <c r="O7" s="22">
        <v>0.222289741039276</v>
      </c>
    </row>
    <row r="8" spans="1:15">
      <c r="A8" s="4" t="s">
        <v>34</v>
      </c>
      <c r="B8" s="4" t="s">
        <v>14</v>
      </c>
      <c r="C8" s="11">
        <v>32914.7827077754</v>
      </c>
      <c r="D8" s="12">
        <v>390</v>
      </c>
      <c r="E8" s="12">
        <v>1430</v>
      </c>
      <c r="F8" s="12">
        <v>460</v>
      </c>
      <c r="G8" s="13">
        <v>580</v>
      </c>
      <c r="H8" s="13">
        <v>1980</v>
      </c>
      <c r="I8" s="13">
        <v>690</v>
      </c>
      <c r="J8" s="20">
        <f t="shared" si="0"/>
        <v>970</v>
      </c>
      <c r="K8" s="20">
        <f t="shared" si="1"/>
        <v>3410</v>
      </c>
      <c r="L8" s="20">
        <f t="shared" si="2"/>
        <v>1150</v>
      </c>
      <c r="M8" s="21">
        <f t="shared" si="3"/>
        <v>0.103600866220954</v>
      </c>
      <c r="N8" s="11">
        <v>7180</v>
      </c>
      <c r="O8" s="22">
        <v>0.218139067292213</v>
      </c>
    </row>
    <row r="9" spans="1:15">
      <c r="A9" s="4" t="s">
        <v>15</v>
      </c>
      <c r="B9" s="4" t="s">
        <v>14</v>
      </c>
      <c r="C9" s="11">
        <v>29009.9140367782</v>
      </c>
      <c r="D9" s="12">
        <v>430</v>
      </c>
      <c r="E9" s="12">
        <v>1560</v>
      </c>
      <c r="F9" s="12">
        <v>490</v>
      </c>
      <c r="G9" s="13">
        <v>410</v>
      </c>
      <c r="H9" s="13">
        <v>1400</v>
      </c>
      <c r="I9" s="13">
        <v>500</v>
      </c>
      <c r="J9" s="20">
        <f t="shared" si="0"/>
        <v>840</v>
      </c>
      <c r="K9" s="20">
        <f t="shared" si="1"/>
        <v>2960</v>
      </c>
      <c r="L9" s="20">
        <f t="shared" si="2"/>
        <v>990</v>
      </c>
      <c r="M9" s="21">
        <f t="shared" si="3"/>
        <v>0.102034083804846</v>
      </c>
      <c r="N9" s="11">
        <v>6323</v>
      </c>
      <c r="O9" s="22">
        <v>0.217959970235825</v>
      </c>
    </row>
    <row r="10" spans="1:15">
      <c r="A10" s="4" t="s">
        <v>35</v>
      </c>
      <c r="B10" s="4" t="s">
        <v>14</v>
      </c>
      <c r="C10" s="11">
        <v>23449.857574709</v>
      </c>
      <c r="D10" s="12">
        <v>250</v>
      </c>
      <c r="E10" s="12">
        <v>920</v>
      </c>
      <c r="F10" s="12">
        <v>290</v>
      </c>
      <c r="G10" s="13">
        <v>400</v>
      </c>
      <c r="H10" s="13">
        <v>1360</v>
      </c>
      <c r="I10" s="13">
        <v>470</v>
      </c>
      <c r="J10" s="20">
        <f t="shared" si="0"/>
        <v>650</v>
      </c>
      <c r="K10" s="20">
        <f t="shared" si="1"/>
        <v>2280</v>
      </c>
      <c r="L10" s="20">
        <f t="shared" si="2"/>
        <v>760</v>
      </c>
      <c r="M10" s="21">
        <f t="shared" si="3"/>
        <v>0.0972287355151792</v>
      </c>
      <c r="N10" s="11">
        <v>5254</v>
      </c>
      <c r="O10" s="22">
        <v>0.224052533507347</v>
      </c>
    </row>
    <row r="11" spans="1:15">
      <c r="A11" s="4" t="s">
        <v>36</v>
      </c>
      <c r="B11" s="4" t="s">
        <v>14</v>
      </c>
      <c r="C11" s="11">
        <v>29544.7134467697</v>
      </c>
      <c r="D11" s="12">
        <v>380</v>
      </c>
      <c r="E11" s="12">
        <v>1390</v>
      </c>
      <c r="F11" s="12">
        <v>430</v>
      </c>
      <c r="G11" s="13">
        <v>420</v>
      </c>
      <c r="H11" s="13">
        <v>1450</v>
      </c>
      <c r="I11" s="13">
        <v>500</v>
      </c>
      <c r="J11" s="20">
        <f t="shared" si="0"/>
        <v>800</v>
      </c>
      <c r="K11" s="20">
        <f t="shared" si="1"/>
        <v>2840</v>
      </c>
      <c r="L11" s="20">
        <f t="shared" si="2"/>
        <v>930</v>
      </c>
      <c r="M11" s="21">
        <f t="shared" si="3"/>
        <v>0.0961254880713866</v>
      </c>
      <c r="N11" s="11">
        <v>6930</v>
      </c>
      <c r="O11" s="22">
        <v>0.23455972969532</v>
      </c>
    </row>
    <row r="12" spans="1:15">
      <c r="A12" s="4" t="s">
        <v>37</v>
      </c>
      <c r="B12" s="4" t="s">
        <v>14</v>
      </c>
      <c r="C12" s="11">
        <v>28407.4396651995</v>
      </c>
      <c r="D12" s="12">
        <v>350</v>
      </c>
      <c r="E12" s="12">
        <v>1300</v>
      </c>
      <c r="F12" s="12">
        <v>390</v>
      </c>
      <c r="G12" s="13">
        <v>390</v>
      </c>
      <c r="H12" s="13">
        <v>1360</v>
      </c>
      <c r="I12" s="13">
        <v>450</v>
      </c>
      <c r="J12" s="20">
        <f t="shared" si="0"/>
        <v>740</v>
      </c>
      <c r="K12" s="20">
        <f t="shared" si="1"/>
        <v>2660</v>
      </c>
      <c r="L12" s="20">
        <f t="shared" si="2"/>
        <v>840</v>
      </c>
      <c r="M12" s="21">
        <f t="shared" si="3"/>
        <v>0.0936374425625775</v>
      </c>
      <c r="N12" s="11">
        <v>6363</v>
      </c>
      <c r="O12" s="22">
        <v>0.223990619182587</v>
      </c>
    </row>
    <row r="13" spans="1:15">
      <c r="A13" s="4" t="s">
        <v>38</v>
      </c>
      <c r="B13" s="4" t="s">
        <v>14</v>
      </c>
      <c r="C13" s="11">
        <v>26980.437267826</v>
      </c>
      <c r="D13" s="12">
        <v>300</v>
      </c>
      <c r="E13" s="12">
        <v>1160</v>
      </c>
      <c r="F13" s="12">
        <v>360</v>
      </c>
      <c r="G13" s="13">
        <v>390</v>
      </c>
      <c r="H13" s="13">
        <v>1360</v>
      </c>
      <c r="I13" s="13">
        <v>470</v>
      </c>
      <c r="J13" s="20">
        <f t="shared" si="0"/>
        <v>690</v>
      </c>
      <c r="K13" s="20">
        <f t="shared" si="1"/>
        <v>2520</v>
      </c>
      <c r="L13" s="20">
        <f t="shared" si="2"/>
        <v>830</v>
      </c>
      <c r="M13" s="21">
        <f t="shared" si="3"/>
        <v>0.0934010066250884</v>
      </c>
      <c r="N13" s="11">
        <v>5487</v>
      </c>
      <c r="O13" s="22">
        <v>0.203369572758675</v>
      </c>
    </row>
    <row r="14" spans="1:15">
      <c r="A14" s="4" t="s">
        <v>39</v>
      </c>
      <c r="B14" s="4" t="s">
        <v>14</v>
      </c>
      <c r="C14" s="11">
        <v>20038.5709527444</v>
      </c>
      <c r="D14" s="12">
        <v>200</v>
      </c>
      <c r="E14" s="12">
        <v>720</v>
      </c>
      <c r="F14" s="12">
        <v>230</v>
      </c>
      <c r="G14" s="13">
        <v>280</v>
      </c>
      <c r="H14" s="13">
        <v>950</v>
      </c>
      <c r="I14" s="13">
        <v>320</v>
      </c>
      <c r="J14" s="20">
        <f t="shared" si="0"/>
        <v>480</v>
      </c>
      <c r="K14" s="20">
        <f t="shared" si="1"/>
        <v>1670</v>
      </c>
      <c r="L14" s="20">
        <f t="shared" si="2"/>
        <v>550</v>
      </c>
      <c r="M14" s="21">
        <f t="shared" si="3"/>
        <v>0.083339276235728</v>
      </c>
      <c r="N14" s="11">
        <v>4200</v>
      </c>
      <c r="O14" s="22">
        <v>0.209595784544945</v>
      </c>
    </row>
    <row r="15" spans="1:15">
      <c r="A15" s="4" t="s">
        <v>40</v>
      </c>
      <c r="B15" s="4" t="s">
        <v>14</v>
      </c>
      <c r="C15" s="11">
        <v>19555.485645577</v>
      </c>
      <c r="D15" s="12">
        <v>170</v>
      </c>
      <c r="E15" s="12">
        <v>580</v>
      </c>
      <c r="F15" s="12">
        <v>180</v>
      </c>
      <c r="G15" s="13">
        <v>280</v>
      </c>
      <c r="H15" s="13">
        <v>970</v>
      </c>
      <c r="I15" s="13">
        <v>340</v>
      </c>
      <c r="J15" s="20">
        <f t="shared" si="0"/>
        <v>450</v>
      </c>
      <c r="K15" s="20">
        <f t="shared" si="1"/>
        <v>1550</v>
      </c>
      <c r="L15" s="20">
        <f t="shared" si="2"/>
        <v>520</v>
      </c>
      <c r="M15" s="21">
        <f t="shared" si="3"/>
        <v>0.0792616469921613</v>
      </c>
      <c r="N15" s="11">
        <v>3642</v>
      </c>
      <c r="O15" s="22">
        <v>0.186239302158356</v>
      </c>
    </row>
    <row r="16" spans="1:15">
      <c r="A16" s="4" t="s">
        <v>41</v>
      </c>
      <c r="B16" s="4" t="s">
        <v>14</v>
      </c>
      <c r="C16" s="11">
        <v>21219.9942700008</v>
      </c>
      <c r="D16" s="12">
        <v>180</v>
      </c>
      <c r="E16" s="12">
        <v>660</v>
      </c>
      <c r="F16" s="12">
        <v>210</v>
      </c>
      <c r="G16" s="13">
        <v>290</v>
      </c>
      <c r="H16" s="13">
        <v>1010</v>
      </c>
      <c r="I16" s="13">
        <v>350</v>
      </c>
      <c r="J16" s="20">
        <f t="shared" si="0"/>
        <v>470</v>
      </c>
      <c r="K16" s="20">
        <f t="shared" si="1"/>
        <v>1670</v>
      </c>
      <c r="L16" s="20">
        <f t="shared" si="2"/>
        <v>560</v>
      </c>
      <c r="M16" s="21">
        <f t="shared" si="3"/>
        <v>0.0786993614961016</v>
      </c>
      <c r="N16" s="11">
        <v>3743</v>
      </c>
      <c r="O16" s="22">
        <v>0.176390245556831</v>
      </c>
    </row>
    <row r="17" spans="1:15">
      <c r="A17" s="4" t="s">
        <v>42</v>
      </c>
      <c r="B17" s="4" t="s">
        <v>14</v>
      </c>
      <c r="C17" s="11">
        <v>26041.4046111925</v>
      </c>
      <c r="D17" s="12">
        <v>220</v>
      </c>
      <c r="E17" s="12">
        <v>830</v>
      </c>
      <c r="F17" s="12">
        <v>260</v>
      </c>
      <c r="G17" s="13">
        <v>340</v>
      </c>
      <c r="H17" s="13">
        <v>1170</v>
      </c>
      <c r="I17" s="13">
        <v>390</v>
      </c>
      <c r="J17" s="20">
        <f t="shared" si="0"/>
        <v>560</v>
      </c>
      <c r="K17" s="20">
        <f t="shared" si="1"/>
        <v>2000</v>
      </c>
      <c r="L17" s="20">
        <f t="shared" si="2"/>
        <v>650</v>
      </c>
      <c r="M17" s="21">
        <f t="shared" si="3"/>
        <v>0.0768007728408169</v>
      </c>
      <c r="N17" s="11">
        <v>4596</v>
      </c>
      <c r="O17" s="22">
        <v>0.176488175988197</v>
      </c>
    </row>
    <row r="18" spans="1:15">
      <c r="A18" s="4" t="s">
        <v>43</v>
      </c>
      <c r="B18" s="4" t="s">
        <v>14</v>
      </c>
      <c r="C18" s="11">
        <v>20920.0956023173</v>
      </c>
      <c r="D18" s="12">
        <v>210</v>
      </c>
      <c r="E18" s="12">
        <v>710</v>
      </c>
      <c r="F18" s="12">
        <v>220</v>
      </c>
      <c r="G18" s="13">
        <v>270</v>
      </c>
      <c r="H18" s="13">
        <v>890</v>
      </c>
      <c r="I18" s="13">
        <v>300</v>
      </c>
      <c r="J18" s="20">
        <f t="shared" si="0"/>
        <v>480</v>
      </c>
      <c r="K18" s="20">
        <f t="shared" si="1"/>
        <v>1600</v>
      </c>
      <c r="L18" s="20">
        <f t="shared" si="2"/>
        <v>520</v>
      </c>
      <c r="M18" s="21">
        <f t="shared" si="3"/>
        <v>0.0764814860512765</v>
      </c>
      <c r="N18" s="11">
        <v>3762</v>
      </c>
      <c r="O18" s="22">
        <v>0.179827094078064</v>
      </c>
    </row>
    <row r="19" spans="1:15">
      <c r="A19" s="4" t="s">
        <v>44</v>
      </c>
      <c r="B19" s="4" t="s">
        <v>14</v>
      </c>
      <c r="C19" s="11">
        <v>26064.8332526387</v>
      </c>
      <c r="D19" s="12">
        <v>200</v>
      </c>
      <c r="E19" s="12">
        <v>730</v>
      </c>
      <c r="F19" s="12">
        <v>230</v>
      </c>
      <c r="G19" s="13">
        <v>340</v>
      </c>
      <c r="H19" s="13">
        <v>1140</v>
      </c>
      <c r="I19" s="13">
        <v>390</v>
      </c>
      <c r="J19" s="20">
        <f t="shared" si="0"/>
        <v>540</v>
      </c>
      <c r="K19" s="20">
        <f t="shared" si="1"/>
        <v>1870</v>
      </c>
      <c r="L19" s="20">
        <f t="shared" si="2"/>
        <v>620</v>
      </c>
      <c r="M19" s="21">
        <f t="shared" si="3"/>
        <v>0.071744176602806</v>
      </c>
      <c r="N19" s="11">
        <v>4096</v>
      </c>
      <c r="O19" s="22">
        <v>0.157146602869034</v>
      </c>
    </row>
    <row r="20" spans="1:15">
      <c r="A20" s="4" t="s">
        <v>45</v>
      </c>
      <c r="B20" s="4" t="s">
        <v>14</v>
      </c>
      <c r="C20" s="11">
        <v>19965.923537948</v>
      </c>
      <c r="D20" s="12">
        <v>150</v>
      </c>
      <c r="E20" s="12">
        <v>500</v>
      </c>
      <c r="F20" s="12">
        <v>170</v>
      </c>
      <c r="G20" s="13">
        <v>210</v>
      </c>
      <c r="H20" s="13">
        <v>710</v>
      </c>
      <c r="I20" s="13">
        <v>240</v>
      </c>
      <c r="J20" s="20">
        <f t="shared" si="0"/>
        <v>360</v>
      </c>
      <c r="K20" s="20">
        <f t="shared" si="1"/>
        <v>1210</v>
      </c>
      <c r="L20" s="20">
        <f t="shared" si="2"/>
        <v>410</v>
      </c>
      <c r="M20" s="21">
        <f t="shared" si="3"/>
        <v>0.0606032572297608</v>
      </c>
      <c r="N20" s="11">
        <v>3064</v>
      </c>
      <c r="O20" s="22">
        <v>0.153461471199989</v>
      </c>
    </row>
    <row r="22" spans="1:15">
      <c r="A22" t="s">
        <v>46</v>
      </c>
      <c r="C22" s="14">
        <f t="shared" ref="C22:L22" si="4">SUM(C3:C20)</f>
        <v>458774.817324753</v>
      </c>
      <c r="D22" s="15">
        <f t="shared" si="4"/>
        <v>5470</v>
      </c>
      <c r="E22" s="15">
        <f t="shared" si="4"/>
        <v>19800</v>
      </c>
      <c r="F22" s="15">
        <f t="shared" si="4"/>
        <v>6260</v>
      </c>
      <c r="G22" s="16">
        <f t="shared" si="4"/>
        <v>7330</v>
      </c>
      <c r="H22" s="16">
        <f t="shared" si="4"/>
        <v>25150</v>
      </c>
      <c r="I22" s="16">
        <f t="shared" si="4"/>
        <v>8610</v>
      </c>
      <c r="J22" s="23">
        <f t="shared" si="4"/>
        <v>12800</v>
      </c>
      <c r="K22" s="23">
        <f t="shared" si="4"/>
        <v>44950</v>
      </c>
      <c r="L22" s="23">
        <f t="shared" si="4"/>
        <v>14870</v>
      </c>
      <c r="M22" s="24">
        <v>0.0979</v>
      </c>
      <c r="N22" s="14">
        <f>SUM(N3:N20)</f>
        <v>99064</v>
      </c>
      <c r="O22" s="24">
        <v>0.2159</v>
      </c>
    </row>
  </sheetData>
  <sortState ref="A3:O20">
    <sortCondition ref="M3:M20" descending="1"/>
  </sortState>
  <mergeCells count="3">
    <mergeCell ref="D1:F1"/>
    <mergeCell ref="G1:I1"/>
    <mergeCell ref="J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Council Area</vt:lpstr>
      <vt:lpstr>Parliament Constituency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Rebecca Bor</cp:lastModifiedBy>
  <dcterms:created xsi:type="dcterms:W3CDTF">2023-10-23T12:18:00Z</dcterms:created>
  <dcterms:modified xsi:type="dcterms:W3CDTF">2023-10-30T11:55:15Z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0B62E11053094A18AA8690A1D02CD461_13</vt:lpwstr>
  </property>
  <property fmtid="{D5CDD505-2E9C-101B-9397-08002B2CF9AE}" pid="3" name="KSOProductBuildVer">
    <vt:lpwstr>1033-12.2.0.13266</vt:lpwstr>
  </property>
</Properties>
</file>